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112" windowHeight="7176" activeTab="0"/>
  </bookViews>
  <sheets>
    <sheet name="Worum es geht" sheetId="1" r:id="rId1"/>
    <sheet name="KST471" sheetId="2" r:id="rId2"/>
    <sheet name="KST4711" sheetId="3" r:id="rId3"/>
    <sheet name="KST4712" sheetId="4" r:id="rId4"/>
    <sheet name="Mehr Informationen" sheetId="5" r:id="rId5"/>
  </sheets>
  <definedNames>
    <definedName name="N471.Anfang">'KST471'!$B$2</definedName>
    <definedName name="N4711.Anfang">'KST4711'!$B$2</definedName>
    <definedName name="N4712.Anfang">'KST4712'!$B$2</definedName>
  </definedNames>
  <calcPr fullCalcOnLoad="1"/>
</workbook>
</file>

<file path=xl/sharedStrings.xml><?xml version="1.0" encoding="utf-8"?>
<sst xmlns="http://schemas.openxmlformats.org/spreadsheetml/2006/main" count="90" uniqueCount="40">
  <si>
    <t>Ist-Werte</t>
  </si>
  <si>
    <t>Plan-Werte</t>
  </si>
  <si>
    <t>D</t>
  </si>
  <si>
    <t>Umsatzerloese</t>
  </si>
  <si>
    <t>Naturalrabatte</t>
  </si>
  <si>
    <t>Sonstige betriebliche Ertraege</t>
  </si>
  <si>
    <t>Sonst.betrieblicher Aufwand</t>
  </si>
  <si>
    <t>Löhne/Gehälter/Prämien</t>
  </si>
  <si>
    <t>Fremdpersonalkosten</t>
  </si>
  <si>
    <t>Personalnebenkosten</t>
  </si>
  <si>
    <t>DV-Kosten</t>
  </si>
  <si>
    <t>Telefon/Porto</t>
  </si>
  <si>
    <t>Versandkosten</t>
  </si>
  <si>
    <t>Reisekosten</t>
  </si>
  <si>
    <t>Werbekosten</t>
  </si>
  <si>
    <t>Raumkosten</t>
  </si>
  <si>
    <t>Betriebskosten</t>
  </si>
  <si>
    <t>Verwaltungskosten</t>
  </si>
  <si>
    <t>Gebäude Miete/Leasingkosten</t>
  </si>
  <si>
    <t>Miete B+G Ausstattung</t>
  </si>
  <si>
    <t>Abschreibungen</t>
  </si>
  <si>
    <t>Zinsen Warenlager/Forderungen</t>
  </si>
  <si>
    <t>Zinsen Anlagevermögen</t>
  </si>
  <si>
    <t>Verechnete DV-Kosten</t>
  </si>
  <si>
    <t>Ergebnis</t>
  </si>
  <si>
    <t>In diesen Seminaren erfahren Sie mehr über diese Techniken:</t>
  </si>
  <si>
    <t>EXCEL im Controlling und Finanzwesen</t>
  </si>
  <si>
    <t>Reporting mit Excel I - Basics</t>
  </si>
  <si>
    <t>Über uns:</t>
  </si>
  <si>
    <r>
      <t xml:space="preserve">Wir sind das Original: </t>
    </r>
    <r>
      <rPr>
        <b/>
        <sz val="10"/>
        <rFont val="Arial"/>
        <family val="2"/>
      </rPr>
      <t>Excel im Controlling seit 1993!</t>
    </r>
  </si>
  <si>
    <t xml:space="preserve">Wir sind zuerst Controller und dann erst Experten für Excel, in unsere Seminar fliessen die Expertise </t>
  </si>
  <si>
    <t>zahlreicher Projekte ein. Daher verändern sich unsere Seminare permanent.</t>
  </si>
  <si>
    <t>Daher verändern sich unsere Seminare permanent.</t>
  </si>
  <si>
    <t>Sie können unsere Expertise auch in unserm BLOG</t>
  </si>
  <si>
    <t>Hyperlinks</t>
  </si>
  <si>
    <t>Namenfeld</t>
  </si>
  <si>
    <t>Funktionstaste</t>
  </si>
  <si>
    <t>&lt;F3&gt;</t>
  </si>
  <si>
    <t>Reporting mit Excel IV - Tabellen</t>
  </si>
  <si>
    <t>Reporting mit Excel VII - Management Cockpit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</si>
</sst>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\+\ #,##0\ ;[Red]\-#,##0\ ;&quot;+/-&quot;\ 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Symbol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u val="single"/>
      <sz val="11"/>
      <color indexed="20"/>
      <name val="Calibri"/>
      <family val="2"/>
    </font>
    <font>
      <b/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/>
      <right style="medium">
        <color theme="0" tint="-0.24993999302387238"/>
      </right>
      <top/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54">
      <alignment/>
      <protection/>
    </xf>
    <xf numFmtId="0" fontId="3" fillId="0" borderId="0" xfId="54" applyBorder="1">
      <alignment/>
      <protection/>
    </xf>
    <xf numFmtId="0" fontId="7" fillId="0" borderId="0" xfId="54" applyFont="1">
      <alignment/>
      <protection/>
    </xf>
    <xf numFmtId="0" fontId="47" fillId="34" borderId="11" xfId="54" applyFont="1" applyFill="1" applyBorder="1" applyAlignment="1">
      <alignment horizontal="center"/>
      <protection/>
    </xf>
    <xf numFmtId="0" fontId="47" fillId="34" borderId="12" xfId="54" applyFont="1" applyFill="1" applyBorder="1" applyAlignment="1">
      <alignment horizontal="center"/>
      <protection/>
    </xf>
    <xf numFmtId="0" fontId="47" fillId="34" borderId="13" xfId="54" applyFont="1" applyFill="1" applyBorder="1" applyAlignment="1">
      <alignment horizontal="center"/>
      <protection/>
    </xf>
    <xf numFmtId="0" fontId="5" fillId="0" borderId="14" xfId="47" applyFont="1" applyBorder="1" applyAlignment="1" applyProtection="1">
      <alignment/>
      <protection/>
    </xf>
    <xf numFmtId="0" fontId="5" fillId="0" borderId="15" xfId="47" applyFont="1" applyBorder="1" applyAlignment="1" applyProtection="1">
      <alignment/>
      <protection/>
    </xf>
    <xf numFmtId="0" fontId="5" fillId="0" borderId="0" xfId="47" applyFont="1" applyBorder="1" applyAlignment="1" applyProtection="1">
      <alignment/>
      <protection/>
    </xf>
    <xf numFmtId="0" fontId="5" fillId="0" borderId="16" xfId="47" applyFont="1" applyBorder="1" applyAlignment="1" applyProtection="1">
      <alignment/>
      <protection/>
    </xf>
    <xf numFmtId="0" fontId="48" fillId="0" borderId="15" xfId="49" applyFont="1" applyBorder="1" applyAlignment="1" applyProtection="1">
      <alignment/>
      <protection/>
    </xf>
    <xf numFmtId="0" fontId="48" fillId="0" borderId="0" xfId="49" applyFont="1" applyBorder="1" applyAlignment="1" applyProtection="1">
      <alignment/>
      <protection/>
    </xf>
    <xf numFmtId="0" fontId="48" fillId="0" borderId="16" xfId="49" applyFont="1" applyBorder="1" applyAlignment="1" applyProtection="1">
      <alignment/>
      <protection/>
    </xf>
    <xf numFmtId="0" fontId="5" fillId="0" borderId="17" xfId="47" applyFont="1" applyBorder="1" applyAlignment="1" applyProtection="1">
      <alignment/>
      <protection/>
    </xf>
    <xf numFmtId="0" fontId="5" fillId="0" borderId="18" xfId="47" applyFont="1" applyBorder="1" applyAlignment="1" applyProtection="1">
      <alignment/>
      <protection/>
    </xf>
    <xf numFmtId="0" fontId="5" fillId="0" borderId="19" xfId="47" applyFont="1" applyBorder="1" applyAlignment="1" applyProtection="1">
      <alignment/>
      <protection/>
    </xf>
    <xf numFmtId="0" fontId="3" fillId="0" borderId="20" xfId="47" applyFont="1" applyBorder="1" applyAlignment="1" applyProtection="1">
      <alignment horizontal="left" indent="1"/>
      <protection/>
    </xf>
    <xf numFmtId="0" fontId="3" fillId="0" borderId="14" xfId="47" applyFont="1" applyBorder="1" applyAlignment="1" applyProtection="1">
      <alignment horizontal="left" indent="1"/>
      <protection/>
    </xf>
    <xf numFmtId="0" fontId="3" fillId="0" borderId="21" xfId="47" applyFont="1" applyBorder="1" applyAlignment="1" applyProtection="1">
      <alignment horizontal="left" indent="1"/>
      <protection/>
    </xf>
    <xf numFmtId="0" fontId="3" fillId="0" borderId="15" xfId="47" applyFont="1" applyBorder="1" applyAlignment="1" applyProtection="1">
      <alignment horizontal="left" indent="1"/>
      <protection/>
    </xf>
    <xf numFmtId="0" fontId="3" fillId="0" borderId="0" xfId="47" applyFont="1" applyBorder="1" applyAlignment="1" applyProtection="1">
      <alignment horizontal="left" indent="1"/>
      <protection/>
    </xf>
    <xf numFmtId="0" fontId="3" fillId="0" borderId="16" xfId="47" applyFont="1" applyBorder="1" applyAlignment="1" applyProtection="1">
      <alignment horizontal="left" indent="1"/>
      <protection/>
    </xf>
    <xf numFmtId="0" fontId="3" fillId="0" borderId="17" xfId="47" applyFont="1" applyBorder="1" applyAlignment="1" applyProtection="1">
      <alignment horizontal="left" indent="1"/>
      <protection/>
    </xf>
    <xf numFmtId="0" fontId="3" fillId="0" borderId="18" xfId="47" applyFont="1" applyBorder="1" applyAlignment="1" applyProtection="1">
      <alignment horizontal="left" indent="1"/>
      <protection/>
    </xf>
    <xf numFmtId="0" fontId="3" fillId="0" borderId="19" xfId="47" applyFont="1" applyBorder="1" applyAlignment="1" applyProtection="1">
      <alignment horizontal="left" indent="1"/>
      <protection/>
    </xf>
    <xf numFmtId="0" fontId="25" fillId="0" borderId="0" xfId="54" applyFo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hyperlink" Target="#KST471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Relationship Id="rId4" Type="http://schemas.openxmlformats.org/officeDocument/2006/relationships/hyperlink" Target="http://controllingexcellent.wordpress.com/2014/04/11/mehr-als-20-jahre-excel-im-controlling-eine-seminarhistorie/#more-100" TargetMode="External" /><Relationship Id="rId5" Type="http://schemas.openxmlformats.org/officeDocument/2006/relationships/hyperlink" Target="http://controllingexcellent.wordpress.com/" TargetMode="External" /><Relationship Id="rId6" Type="http://schemas.openxmlformats.org/officeDocument/2006/relationships/image" Target="../media/image5.jpeg" /><Relationship Id="rId7" Type="http://schemas.openxmlformats.org/officeDocument/2006/relationships/hyperlink" Target="http://www.prt.de/UEber-uns.10.0.html" TargetMode="External" /><Relationship Id="rId8" Type="http://schemas.openxmlformats.org/officeDocument/2006/relationships/hyperlink" Target="http://www.prt.de/UEber-uns.10.0.html" TargetMode="External" /><Relationship Id="rId9" Type="http://schemas.openxmlformats.org/officeDocument/2006/relationships/hyperlink" Target="mailto:feedback@prt.de?subject=Adventskalender%202014" TargetMode="External" /><Relationship Id="rId10" Type="http://schemas.openxmlformats.org/officeDocument/2006/relationships/hyperlink" Target="http://www.prt.de/" TargetMode="External" /><Relationship Id="rId11" Type="http://schemas.openxmlformats.org/officeDocument/2006/relationships/hyperlink" Target="http://www.prt.de/" TargetMode="External" /><Relationship Id="rId12" Type="http://schemas.openxmlformats.org/officeDocument/2006/relationships/image" Target="../media/image6.jpeg" /><Relationship Id="rId13" Type="http://schemas.openxmlformats.org/officeDocument/2006/relationships/hyperlink" Target="http://www.prt.de/" TargetMode="External" /><Relationship Id="rId14" Type="http://schemas.openxmlformats.org/officeDocument/2006/relationships/hyperlink" Target="http://www.prt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66675</xdr:rowOff>
    </xdr:from>
    <xdr:to>
      <xdr:col>8</xdr:col>
      <xdr:colOff>238125</xdr:colOff>
      <xdr:row>15</xdr:row>
      <xdr:rowOff>152400</xdr:rowOff>
    </xdr:to>
    <xdr:sp>
      <xdr:nvSpPr>
        <xdr:cNvPr id="1" name="Gerade Verbindung mit Pfeil 7"/>
        <xdr:cNvSpPr>
          <a:spLocks/>
        </xdr:cNvSpPr>
      </xdr:nvSpPr>
      <xdr:spPr>
        <a:xfrm flipH="1" flipV="1">
          <a:off x="1847850" y="66675"/>
          <a:ext cx="3886200" cy="2514600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409575</xdr:colOff>
      <xdr:row>0</xdr:row>
      <xdr:rowOff>28575</xdr:rowOff>
    </xdr:from>
    <xdr:to>
      <xdr:col>10</xdr:col>
      <xdr:colOff>400050</xdr:colOff>
      <xdr:row>6</xdr:row>
      <xdr:rowOff>28575</xdr:rowOff>
    </xdr:to>
    <xdr:pic>
      <xdr:nvPicPr>
        <xdr:cNvPr id="2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8575"/>
          <a:ext cx="2276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15</xdr:row>
      <xdr:rowOff>114300</xdr:rowOff>
    </xdr:from>
    <xdr:to>
      <xdr:col>5</xdr:col>
      <xdr:colOff>733425</xdr:colOff>
      <xdr:row>28</xdr:row>
      <xdr:rowOff>19050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2543175"/>
          <a:ext cx="2371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15</xdr:row>
      <xdr:rowOff>76200</xdr:rowOff>
    </xdr:from>
    <xdr:to>
      <xdr:col>8</xdr:col>
      <xdr:colOff>352425</xdr:colOff>
      <xdr:row>19</xdr:row>
      <xdr:rowOff>28575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81450" y="2505075"/>
          <a:ext cx="1866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16</xdr:row>
      <xdr:rowOff>57150</xdr:rowOff>
    </xdr:from>
    <xdr:to>
      <xdr:col>10</xdr:col>
      <xdr:colOff>742950</xdr:colOff>
      <xdr:row>16</xdr:row>
      <xdr:rowOff>200025</xdr:rowOff>
    </xdr:to>
    <xdr:sp>
      <xdr:nvSpPr>
        <xdr:cNvPr id="5" name="AutoShape 36">
          <a:hlinkClick r:id="rId6"/>
        </xdr:cNvPr>
        <xdr:cNvSpPr>
          <a:spLocks/>
        </xdr:cNvSpPr>
      </xdr:nvSpPr>
      <xdr:spPr>
        <a:xfrm>
          <a:off x="6238875" y="2647950"/>
          <a:ext cx="1524000" cy="142875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KST 4711</a:t>
          </a:r>
        </a:p>
      </xdr:txBody>
    </xdr:sp>
    <xdr:clientData/>
  </xdr:twoCellAnchor>
  <xdr:oneCellAnchor>
    <xdr:from>
      <xdr:col>1</xdr:col>
      <xdr:colOff>76200</xdr:colOff>
      <xdr:row>6</xdr:row>
      <xdr:rowOff>47625</xdr:rowOff>
    </xdr:from>
    <xdr:ext cx="7000875" cy="1266825"/>
    <xdr:sp>
      <xdr:nvSpPr>
        <xdr:cNvPr id="6" name="Textfeld 2"/>
        <xdr:cNvSpPr txBox="1">
          <a:spLocks noChangeArrowheads="1"/>
        </xdr:cNvSpPr>
      </xdr:nvSpPr>
      <xdr:spPr>
        <a:xfrm>
          <a:off x="238125" y="1019175"/>
          <a:ext cx="7000875" cy="1266825"/>
        </a:xfrm>
        <a:prstGeom prst="rect">
          <a:avLst/>
        </a:pr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Wie bewegt man sich in einer Excel-Datei von Blatt zu Blatt. Das scheint so einfach zu sein, dass es weiter nicht erwähnenswert ist. Sie werden überrascht sein, wie viele Möglichkeiten es gibt. Einige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Möglichkeiten können sofort verwendet werden, andere benötigen einige Voraussetzungen.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Wenn Sie Namen für Zellen oder Zellbereiche festgelgt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haben, dann können Sie diese auch für die Navigation in Dateien verwenden.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Hyperlinks können Sie mit Objekten zusammen als Schaltflächen zur Navigation einrichten.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8</xdr:col>
      <xdr:colOff>752475</xdr:colOff>
      <xdr:row>6</xdr:row>
      <xdr:rowOff>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0"/>
          <a:ext cx="2276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8</xdr:col>
      <xdr:colOff>752475</xdr:colOff>
      <xdr:row>7</xdr:row>
      <xdr:rowOff>19050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90525"/>
          <a:ext cx="2276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8</xdr:col>
      <xdr:colOff>752475</xdr:colOff>
      <xdr:row>7</xdr:row>
      <xdr:rowOff>19050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90525"/>
          <a:ext cx="2276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2</xdr:row>
      <xdr:rowOff>47625</xdr:rowOff>
    </xdr:from>
    <xdr:to>
      <xdr:col>7</xdr:col>
      <xdr:colOff>1123950</xdr:colOff>
      <xdr:row>6</xdr:row>
      <xdr:rowOff>200025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71475"/>
          <a:ext cx="2962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66675</xdr:colOff>
      <xdr:row>9</xdr:row>
      <xdr:rowOff>47625</xdr:rowOff>
    </xdr:from>
    <xdr:ext cx="2047875" cy="266700"/>
    <xdr:sp>
      <xdr:nvSpPr>
        <xdr:cNvPr id="2" name="Textfeld 2">
          <a:hlinkClick r:id="rId4"/>
        </xdr:cNvPr>
        <xdr:cNvSpPr txBox="1">
          <a:spLocks noChangeArrowheads="1"/>
        </xdr:cNvSpPr>
      </xdr:nvSpPr>
      <xdr:spPr>
        <a:xfrm>
          <a:off x="3190875" y="2133600"/>
          <a:ext cx="2047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Lesen Sie unsere Seminarhistorie</a:t>
          </a:r>
        </a:p>
      </xdr:txBody>
    </xdr:sp>
    <xdr:clientData/>
  </xdr:oneCellAnchor>
  <xdr:oneCellAnchor>
    <xdr:from>
      <xdr:col>5</xdr:col>
      <xdr:colOff>28575</xdr:colOff>
      <xdr:row>13</xdr:row>
      <xdr:rowOff>47625</xdr:rowOff>
    </xdr:from>
    <xdr:ext cx="1847850" cy="209550"/>
    <xdr:sp>
      <xdr:nvSpPr>
        <xdr:cNvPr id="3" name="Textfeld 3">
          <a:hlinkClick r:id="rId5"/>
        </xdr:cNvPr>
        <xdr:cNvSpPr txBox="1">
          <a:spLocks noChangeArrowheads="1"/>
        </xdr:cNvSpPr>
      </xdr:nvSpPr>
      <xdr:spPr>
        <a:xfrm>
          <a:off x="3152775" y="3238500"/>
          <a:ext cx="1847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ControllingEXCELlent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nutzen.</a:t>
          </a:r>
        </a:p>
      </xdr:txBody>
    </xdr:sp>
    <xdr:clientData/>
  </xdr:oneCellAnchor>
  <xdr:twoCellAnchor editAs="oneCell">
    <xdr:from>
      <xdr:col>8</xdr:col>
      <xdr:colOff>95250</xdr:colOff>
      <xdr:row>1</xdr:row>
      <xdr:rowOff>0</xdr:rowOff>
    </xdr:from>
    <xdr:to>
      <xdr:col>12</xdr:col>
      <xdr:colOff>57150</xdr:colOff>
      <xdr:row>14</xdr:row>
      <xdr:rowOff>0</xdr:rowOff>
    </xdr:to>
    <xdr:pic>
      <xdr:nvPicPr>
        <xdr:cNvPr id="4" name="Grafik 7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72175" y="114300"/>
          <a:ext cx="23526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0</xdr:colOff>
      <xdr:row>18</xdr:row>
      <xdr:rowOff>9525</xdr:rowOff>
    </xdr:to>
    <xdr:sp>
      <xdr:nvSpPr>
        <xdr:cNvPr id="5" name="AutoShape 4">
          <a:hlinkClick r:id="rId9"/>
        </xdr:cNvPr>
        <xdr:cNvSpPr>
          <a:spLocks/>
        </xdr:cNvSpPr>
      </xdr:nvSpPr>
      <xdr:spPr>
        <a:xfrm>
          <a:off x="5981700" y="3629025"/>
          <a:ext cx="2286000" cy="581025"/>
        </a:xfrm>
        <a:prstGeom prst="rightArrow">
          <a:avLst>
            <a:gd name="adj" fmla="val 33004"/>
          </a:avLst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Spontanes Feedback?</a:t>
          </a:r>
        </a:p>
      </xdr:txBody>
    </xdr:sp>
    <xdr:clientData/>
  </xdr:twoCellAnchor>
  <xdr:twoCellAnchor editAs="oneCell">
    <xdr:from>
      <xdr:col>4</xdr:col>
      <xdr:colOff>447675</xdr:colOff>
      <xdr:row>2</xdr:row>
      <xdr:rowOff>47625</xdr:rowOff>
    </xdr:from>
    <xdr:to>
      <xdr:col>7</xdr:col>
      <xdr:colOff>1123950</xdr:colOff>
      <xdr:row>6</xdr:row>
      <xdr:rowOff>200025</xdr:rowOff>
    </xdr:to>
    <xdr:pic>
      <xdr:nvPicPr>
        <xdr:cNvPr id="6" name="Grafik 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71475"/>
          <a:ext cx="2962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2</xdr:row>
      <xdr:rowOff>47625</xdr:rowOff>
    </xdr:from>
    <xdr:to>
      <xdr:col>7</xdr:col>
      <xdr:colOff>1123950</xdr:colOff>
      <xdr:row>6</xdr:row>
      <xdr:rowOff>200025</xdr:rowOff>
    </xdr:to>
    <xdr:pic>
      <xdr:nvPicPr>
        <xdr:cNvPr id="7" name="Grafik 2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09875" y="371475"/>
          <a:ext cx="2962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t.de/seminare/index.php?ak=inhalt&amp;id=204" TargetMode="External" /><Relationship Id="rId2" Type="http://schemas.openxmlformats.org/officeDocument/2006/relationships/hyperlink" Target="http://www.prt.de/seminare/index.php?ak=inhalt&amp;id=204" TargetMode="External" /><Relationship Id="rId3" Type="http://schemas.openxmlformats.org/officeDocument/2006/relationships/hyperlink" Target="http://www.prt.de/seminare/index.php?ak=inhalt&amp;id=49" TargetMode="External" /><Relationship Id="rId4" Type="http://schemas.openxmlformats.org/officeDocument/2006/relationships/hyperlink" Target="http://www.prt.de/seminare/index.php?ak=inhalt&amp;id=204" TargetMode="External" /><Relationship Id="rId5" Type="http://schemas.openxmlformats.org/officeDocument/2006/relationships/hyperlink" Target="http://www.prt.de/seminare/index.php?ak=inhalt&amp;id=253" TargetMode="External" /><Relationship Id="rId6" Type="http://schemas.openxmlformats.org/officeDocument/2006/relationships/hyperlink" Target="http://www.prt.de/seminare/index.php?ak=inhalt&amp;id=252" TargetMode="Externa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J21"/>
  <sheetViews>
    <sheetView showGridLines="0" showRowColHeaders="0" tabSelected="1" zoomScalePageLayoutView="0" workbookViewId="0" topLeftCell="A1">
      <selection activeCell="G21" sqref="G21"/>
    </sheetView>
  </sheetViews>
  <sheetFormatPr defaultColWidth="11.421875" defaultRowHeight="15"/>
  <cols>
    <col min="1" max="1" width="2.421875" style="12" customWidth="1"/>
    <col min="2" max="16384" width="11.421875" style="1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5.75">
      <c r="B17" s="37" t="s">
        <v>37</v>
      </c>
    </row>
    <row r="18" ht="18">
      <c r="B18" s="14" t="s">
        <v>36</v>
      </c>
    </row>
    <row r="19" ht="18">
      <c r="J19" s="14" t="s">
        <v>34</v>
      </c>
    </row>
    <row r="20" ht="12.75"/>
    <row r="21" ht="18">
      <c r="G21" s="14" t="s">
        <v>35</v>
      </c>
    </row>
    <row r="22" ht="12.75"/>
    <row r="23" ht="12.75"/>
    <row r="24" ht="12.75"/>
    <row r="25" ht="12.75"/>
    <row r="26" ht="12.75"/>
    <row r="27" ht="12.75"/>
    <row r="28" ht="12.75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5"/>
  <sheetViews>
    <sheetView showGridLines="0" zoomScalePageLayoutView="0" workbookViewId="0" topLeftCell="A1">
      <selection activeCell="G2" sqref="G2"/>
    </sheetView>
  </sheetViews>
  <sheetFormatPr defaultColWidth="11.421875" defaultRowHeight="15"/>
  <cols>
    <col min="1" max="1" width="3.140625" style="0" customWidth="1"/>
    <col min="2" max="2" width="30.28125" style="0" bestFit="1" customWidth="1"/>
    <col min="3" max="3" width="10.57421875" style="0" bestFit="1" customWidth="1"/>
    <col min="4" max="4" width="11.28125" style="0" bestFit="1" customWidth="1"/>
    <col min="5" max="5" width="11.00390625" style="0" bestFit="1" customWidth="1"/>
  </cols>
  <sheetData>
    <row r="2" spans="2:5" ht="16.5" thickBot="1">
      <c r="B2" s="1"/>
      <c r="C2" s="2" t="s">
        <v>0</v>
      </c>
      <c r="D2" s="2" t="s">
        <v>1</v>
      </c>
      <c r="E2" s="3" t="s">
        <v>2</v>
      </c>
    </row>
    <row r="3" spans="2:5" ht="15">
      <c r="B3" s="4" t="s">
        <v>3</v>
      </c>
      <c r="C3" s="5">
        <f>SUM(KST4711:KST4712!C3)</f>
        <v>16230174</v>
      </c>
      <c r="D3" s="5">
        <f>SUM(KST4711:KST4712!D3)</f>
        <v>14526813</v>
      </c>
      <c r="E3" s="6">
        <f aca="true" t="shared" si="0" ref="E3:E23">C3-D3</f>
        <v>1703361</v>
      </c>
    </row>
    <row r="4" spans="2:5" ht="15">
      <c r="B4" s="4" t="s">
        <v>4</v>
      </c>
      <c r="C4" s="5">
        <f>SUM(KST4711:KST4712!C4)</f>
        <v>47712</v>
      </c>
      <c r="D4" s="5">
        <f>SUM(KST4711:KST4712!D4)</f>
        <v>34932</v>
      </c>
      <c r="E4" s="6">
        <f t="shared" si="0"/>
        <v>12780</v>
      </c>
    </row>
    <row r="5" spans="2:5" ht="15">
      <c r="B5" s="4" t="s">
        <v>5</v>
      </c>
      <c r="C5" s="5">
        <f>SUM(KST4711:KST4712!C5)</f>
        <v>15123</v>
      </c>
      <c r="D5" s="5">
        <f>SUM(KST4711:KST4712!D5)</f>
        <v>19809</v>
      </c>
      <c r="E5" s="6">
        <f t="shared" si="0"/>
        <v>-4686</v>
      </c>
    </row>
    <row r="6" spans="2:5" ht="15">
      <c r="B6" s="4" t="s">
        <v>6</v>
      </c>
      <c r="C6" s="5">
        <f>SUM(KST4711:KST4712!C6)</f>
        <v>0</v>
      </c>
      <c r="D6" s="5">
        <f>SUM(KST4711:KST4712!D6)</f>
        <v>0</v>
      </c>
      <c r="E6" s="6">
        <f t="shared" si="0"/>
        <v>0</v>
      </c>
    </row>
    <row r="7" spans="2:5" ht="15">
      <c r="B7" s="4" t="s">
        <v>7</v>
      </c>
      <c r="C7" s="5">
        <f>SUM(KST4711:KST4712!C7)</f>
        <v>310554</v>
      </c>
      <c r="D7" s="5">
        <f>SUM(KST4711:KST4712!D7)</f>
        <v>296283</v>
      </c>
      <c r="E7" s="6">
        <f t="shared" si="0"/>
        <v>14271</v>
      </c>
    </row>
    <row r="8" spans="2:5" ht="14.25">
      <c r="B8" s="4" t="s">
        <v>8</v>
      </c>
      <c r="C8" s="5">
        <f>SUM(KST4711:KST4712!C8)</f>
        <v>2769</v>
      </c>
      <c r="D8" s="5">
        <f>SUM(KST4711:KST4712!D8)</f>
        <v>3621</v>
      </c>
      <c r="E8" s="6">
        <f t="shared" si="0"/>
        <v>-852</v>
      </c>
    </row>
    <row r="9" spans="2:5" ht="14.25">
      <c r="B9" s="4" t="s">
        <v>9</v>
      </c>
      <c r="C9" s="5">
        <f>SUM(KST4711:KST4712!C9)</f>
        <v>124818</v>
      </c>
      <c r="D9" s="5">
        <f>SUM(KST4711:KST4712!D9)</f>
        <v>116724</v>
      </c>
      <c r="E9" s="6">
        <f t="shared" si="0"/>
        <v>8094</v>
      </c>
    </row>
    <row r="10" spans="2:5" ht="14.25">
      <c r="B10" s="4" t="s">
        <v>10</v>
      </c>
      <c r="C10" s="5">
        <f>SUM(KST4711:KST4712!C10)</f>
        <v>639</v>
      </c>
      <c r="D10" s="5">
        <f>SUM(KST4711:KST4712!D10)</f>
        <v>0</v>
      </c>
      <c r="E10" s="6">
        <f t="shared" si="0"/>
        <v>639</v>
      </c>
    </row>
    <row r="11" spans="2:5" ht="14.25">
      <c r="B11" s="4" t="s">
        <v>11</v>
      </c>
      <c r="C11" s="5">
        <f>SUM(KST4711:KST4712!C11)</f>
        <v>8520</v>
      </c>
      <c r="D11" s="5">
        <f>SUM(KST4711:KST4712!D11)</f>
        <v>8733</v>
      </c>
      <c r="E11" s="6">
        <f t="shared" si="0"/>
        <v>-213</v>
      </c>
    </row>
    <row r="12" spans="2:5" ht="14.25">
      <c r="B12" s="4" t="s">
        <v>12</v>
      </c>
      <c r="C12" s="5">
        <f>SUM(KST4711:KST4712!C12)</f>
        <v>140580</v>
      </c>
      <c r="D12" s="5">
        <f>SUM(KST4711:KST4712!D12)</f>
        <v>128439</v>
      </c>
      <c r="E12" s="6">
        <f t="shared" si="0"/>
        <v>12141</v>
      </c>
    </row>
    <row r="13" spans="2:5" ht="14.25">
      <c r="B13" s="4" t="s">
        <v>13</v>
      </c>
      <c r="C13" s="5">
        <f>SUM(KST4711:KST4712!C13)</f>
        <v>426</v>
      </c>
      <c r="D13" s="5">
        <f>SUM(KST4711:KST4712!D13)</f>
        <v>1278</v>
      </c>
      <c r="E13" s="6">
        <f t="shared" si="0"/>
        <v>-852</v>
      </c>
    </row>
    <row r="14" spans="2:5" ht="14.25">
      <c r="B14" s="4" t="s">
        <v>14</v>
      </c>
      <c r="C14" s="5">
        <f>SUM(KST4711:KST4712!C14)</f>
        <v>426</v>
      </c>
      <c r="D14" s="5">
        <f>SUM(KST4711:KST4712!D14)</f>
        <v>852</v>
      </c>
      <c r="E14" s="6">
        <f t="shared" si="0"/>
        <v>-426</v>
      </c>
    </row>
    <row r="15" spans="2:5" ht="14.25">
      <c r="B15" s="4" t="s">
        <v>15</v>
      </c>
      <c r="C15" s="5">
        <f>SUM(KST4711:KST4712!C15)</f>
        <v>12993</v>
      </c>
      <c r="D15" s="5">
        <f>SUM(KST4711:KST4712!D15)</f>
        <v>18318</v>
      </c>
      <c r="E15" s="6">
        <f t="shared" si="0"/>
        <v>-5325</v>
      </c>
    </row>
    <row r="16" spans="2:5" ht="14.25">
      <c r="B16" s="4" t="s">
        <v>16</v>
      </c>
      <c r="C16" s="5">
        <f>SUM(KST4711:KST4712!C16)</f>
        <v>9372</v>
      </c>
      <c r="D16" s="5">
        <f>SUM(KST4711:KST4712!D16)</f>
        <v>22791</v>
      </c>
      <c r="E16" s="6">
        <f t="shared" si="0"/>
        <v>-13419</v>
      </c>
    </row>
    <row r="17" spans="2:5" ht="14.25">
      <c r="B17" s="4" t="s">
        <v>17</v>
      </c>
      <c r="C17" s="5">
        <f>SUM(KST4711:KST4712!C17)</f>
        <v>11076</v>
      </c>
      <c r="D17" s="5">
        <f>SUM(KST4711:KST4712!D17)</f>
        <v>5538</v>
      </c>
      <c r="E17" s="6">
        <f t="shared" si="0"/>
        <v>5538</v>
      </c>
    </row>
    <row r="18" spans="2:5" ht="14.25">
      <c r="B18" s="4" t="s">
        <v>18</v>
      </c>
      <c r="C18" s="5">
        <f>SUM(KST4711:KST4712!C18)</f>
        <v>55806</v>
      </c>
      <c r="D18" s="5">
        <f>SUM(KST4711:KST4712!D18)</f>
        <v>53676</v>
      </c>
      <c r="E18" s="6">
        <f t="shared" si="0"/>
        <v>2130</v>
      </c>
    </row>
    <row r="19" spans="2:5" ht="14.25">
      <c r="B19" s="4" t="s">
        <v>19</v>
      </c>
      <c r="C19" s="5">
        <f>SUM(KST4711:KST4712!C19)</f>
        <v>5325</v>
      </c>
      <c r="D19" s="5">
        <f>SUM(KST4711:KST4712!D19)</f>
        <v>4686</v>
      </c>
      <c r="E19" s="6">
        <f t="shared" si="0"/>
        <v>639</v>
      </c>
    </row>
    <row r="20" spans="2:5" ht="14.25">
      <c r="B20" s="4" t="s">
        <v>20</v>
      </c>
      <c r="C20" s="5">
        <f>SUM(KST4711:KST4712!C20)</f>
        <v>12141</v>
      </c>
      <c r="D20" s="5">
        <f>SUM(KST4711:KST4712!D20)</f>
        <v>14697</v>
      </c>
      <c r="E20" s="6">
        <f t="shared" si="0"/>
        <v>-2556</v>
      </c>
    </row>
    <row r="21" spans="2:5" ht="14.25">
      <c r="B21" s="4" t="s">
        <v>21</v>
      </c>
      <c r="C21" s="5">
        <f>SUM(KST4711:KST4712!C21)</f>
        <v>28542</v>
      </c>
      <c r="D21" s="5">
        <f>SUM(KST4711:KST4712!D21)</f>
        <v>36636</v>
      </c>
      <c r="E21" s="6">
        <f t="shared" si="0"/>
        <v>-8094</v>
      </c>
    </row>
    <row r="22" spans="2:5" ht="14.25">
      <c r="B22" s="4" t="s">
        <v>22</v>
      </c>
      <c r="C22" s="5">
        <f>SUM(KST4711:KST4712!C22)</f>
        <v>2556</v>
      </c>
      <c r="D22" s="5">
        <f>SUM(KST4711:KST4712!D22)</f>
        <v>2769</v>
      </c>
      <c r="E22" s="6">
        <f t="shared" si="0"/>
        <v>-213</v>
      </c>
    </row>
    <row r="23" spans="2:5" ht="15" thickBot="1">
      <c r="B23" s="1" t="s">
        <v>23</v>
      </c>
      <c r="C23" s="7">
        <f>SUM(KST4711:KST4712!C23)</f>
        <v>83070</v>
      </c>
      <c r="D23" s="7">
        <f>SUM(KST4711:KST4712!D23)</f>
        <v>83070</v>
      </c>
      <c r="E23" s="8">
        <f t="shared" si="0"/>
        <v>0</v>
      </c>
    </row>
    <row r="24" spans="2:5" ht="14.25">
      <c r="B24" s="4"/>
      <c r="C24" s="5"/>
      <c r="D24" s="5"/>
      <c r="E24" s="6"/>
    </row>
    <row r="25" spans="2:5" ht="14.25">
      <c r="B25" s="9" t="s">
        <v>24</v>
      </c>
      <c r="C25" s="10">
        <f>C3-SUM(C4:C23)+C5</f>
        <v>15372849</v>
      </c>
      <c r="D25" s="10">
        <f>D3-SUM(D4:D23)+D5</f>
        <v>13693770</v>
      </c>
      <c r="E25" s="11">
        <f>C25-D25</f>
        <v>1679079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5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3.140625" style="0" customWidth="1"/>
    <col min="2" max="2" width="30.28125" style="0" bestFit="1" customWidth="1"/>
    <col min="3" max="3" width="9.57421875" style="0" bestFit="1" customWidth="1"/>
    <col min="4" max="4" width="11.140625" style="0" bestFit="1" customWidth="1"/>
    <col min="5" max="5" width="9.421875" style="0" bestFit="1" customWidth="1"/>
  </cols>
  <sheetData>
    <row r="2" spans="2:5" ht="15.75" thickBot="1">
      <c r="B2" s="1"/>
      <c r="C2" s="2" t="s">
        <v>0</v>
      </c>
      <c r="D2" s="2" t="s">
        <v>1</v>
      </c>
      <c r="E2" s="3" t="s">
        <v>2</v>
      </c>
    </row>
    <row r="3" spans="2:5" ht="15">
      <c r="B3" s="4" t="s">
        <v>3</v>
      </c>
      <c r="C3" s="5">
        <v>7619800</v>
      </c>
      <c r="D3" s="5">
        <v>6820100</v>
      </c>
      <c r="E3" s="6">
        <f aca="true" t="shared" si="0" ref="E3:E25">C3-D3</f>
        <v>799700</v>
      </c>
    </row>
    <row r="4" spans="2:5" ht="15">
      <c r="B4" s="4" t="s">
        <v>4</v>
      </c>
      <c r="C4" s="5">
        <v>22400</v>
      </c>
      <c r="D4" s="5">
        <v>16400</v>
      </c>
      <c r="E4" s="6">
        <f t="shared" si="0"/>
        <v>6000</v>
      </c>
    </row>
    <row r="5" spans="2:5" ht="15">
      <c r="B5" s="4" t="s">
        <v>5</v>
      </c>
      <c r="C5" s="5">
        <v>7100</v>
      </c>
      <c r="D5" s="5">
        <v>9300</v>
      </c>
      <c r="E5" s="6">
        <f t="shared" si="0"/>
        <v>-2200</v>
      </c>
    </row>
    <row r="6" spans="2:5" ht="15">
      <c r="B6" s="4" t="s">
        <v>6</v>
      </c>
      <c r="C6" s="5">
        <v>0</v>
      </c>
      <c r="D6" s="5">
        <v>0</v>
      </c>
      <c r="E6" s="6">
        <f t="shared" si="0"/>
        <v>0</v>
      </c>
    </row>
    <row r="7" spans="2:5" ht="15">
      <c r="B7" s="4" t="s">
        <v>7</v>
      </c>
      <c r="C7" s="5">
        <v>145800</v>
      </c>
      <c r="D7" s="5">
        <v>139100</v>
      </c>
      <c r="E7" s="6">
        <f t="shared" si="0"/>
        <v>6700</v>
      </c>
    </row>
    <row r="8" spans="2:5" ht="15">
      <c r="B8" s="4" t="s">
        <v>8</v>
      </c>
      <c r="C8" s="5">
        <v>1300</v>
      </c>
      <c r="D8" s="5">
        <v>1700</v>
      </c>
      <c r="E8" s="6">
        <f t="shared" si="0"/>
        <v>-400</v>
      </c>
    </row>
    <row r="9" spans="2:5" ht="14.25">
      <c r="B9" s="4" t="s">
        <v>9</v>
      </c>
      <c r="C9" s="5">
        <v>58600</v>
      </c>
      <c r="D9" s="5">
        <v>54800</v>
      </c>
      <c r="E9" s="6">
        <f t="shared" si="0"/>
        <v>3800</v>
      </c>
    </row>
    <row r="10" spans="2:5" ht="14.25">
      <c r="B10" s="4" t="s">
        <v>10</v>
      </c>
      <c r="C10" s="5">
        <v>300</v>
      </c>
      <c r="D10" s="5">
        <v>0</v>
      </c>
      <c r="E10" s="6">
        <f t="shared" si="0"/>
        <v>300</v>
      </c>
    </row>
    <row r="11" spans="2:5" ht="14.25">
      <c r="B11" s="4" t="s">
        <v>11</v>
      </c>
      <c r="C11" s="5">
        <v>4000</v>
      </c>
      <c r="D11" s="5">
        <v>4100</v>
      </c>
      <c r="E11" s="6">
        <f t="shared" si="0"/>
        <v>-100</v>
      </c>
    </row>
    <row r="12" spans="2:5" ht="14.25">
      <c r="B12" s="4" t="s">
        <v>12</v>
      </c>
      <c r="C12" s="5">
        <v>66000</v>
      </c>
      <c r="D12" s="5">
        <v>60300</v>
      </c>
      <c r="E12" s="6">
        <f t="shared" si="0"/>
        <v>5700</v>
      </c>
    </row>
    <row r="13" spans="2:5" ht="14.25">
      <c r="B13" s="4" t="s">
        <v>13</v>
      </c>
      <c r="C13" s="5">
        <v>200</v>
      </c>
      <c r="D13" s="5">
        <v>600</v>
      </c>
      <c r="E13" s="6">
        <f t="shared" si="0"/>
        <v>-400</v>
      </c>
    </row>
    <row r="14" spans="2:5" ht="14.25">
      <c r="B14" s="4" t="s">
        <v>14</v>
      </c>
      <c r="C14" s="5">
        <v>200</v>
      </c>
      <c r="D14" s="5">
        <v>400</v>
      </c>
      <c r="E14" s="6">
        <f t="shared" si="0"/>
        <v>-200</v>
      </c>
    </row>
    <row r="15" spans="2:5" ht="14.25">
      <c r="B15" s="4" t="s">
        <v>15</v>
      </c>
      <c r="C15" s="5">
        <v>6100</v>
      </c>
      <c r="D15" s="5">
        <v>8600</v>
      </c>
      <c r="E15" s="6">
        <f t="shared" si="0"/>
        <v>-2500</v>
      </c>
    </row>
    <row r="16" spans="2:5" ht="14.25">
      <c r="B16" s="4" t="s">
        <v>16</v>
      </c>
      <c r="C16" s="5">
        <v>4400</v>
      </c>
      <c r="D16" s="5">
        <v>10700</v>
      </c>
      <c r="E16" s="6">
        <f t="shared" si="0"/>
        <v>-6300</v>
      </c>
    </row>
    <row r="17" spans="2:5" ht="14.25">
      <c r="B17" s="4" t="s">
        <v>17</v>
      </c>
      <c r="C17" s="5">
        <v>5200</v>
      </c>
      <c r="D17" s="5">
        <v>2600</v>
      </c>
      <c r="E17" s="6">
        <f t="shared" si="0"/>
        <v>2600</v>
      </c>
    </row>
    <row r="18" spans="2:5" ht="14.25">
      <c r="B18" s="4" t="s">
        <v>18</v>
      </c>
      <c r="C18" s="5">
        <v>26200</v>
      </c>
      <c r="D18" s="5">
        <v>25200</v>
      </c>
      <c r="E18" s="6">
        <f t="shared" si="0"/>
        <v>1000</v>
      </c>
    </row>
    <row r="19" spans="2:5" ht="14.25">
      <c r="B19" s="4" t="s">
        <v>19</v>
      </c>
      <c r="C19" s="5">
        <v>2500</v>
      </c>
      <c r="D19" s="5">
        <v>2200</v>
      </c>
      <c r="E19" s="6">
        <f t="shared" si="0"/>
        <v>300</v>
      </c>
    </row>
    <row r="20" spans="2:5" ht="14.25">
      <c r="B20" s="4" t="s">
        <v>20</v>
      </c>
      <c r="C20" s="5">
        <v>5700</v>
      </c>
      <c r="D20" s="5">
        <v>6900</v>
      </c>
      <c r="E20" s="6">
        <f t="shared" si="0"/>
        <v>-1200</v>
      </c>
    </row>
    <row r="21" spans="2:5" ht="14.25">
      <c r="B21" s="4" t="s">
        <v>21</v>
      </c>
      <c r="C21" s="5">
        <v>13400</v>
      </c>
      <c r="D21" s="5">
        <v>17200</v>
      </c>
      <c r="E21" s="6">
        <f t="shared" si="0"/>
        <v>-3800</v>
      </c>
    </row>
    <row r="22" spans="2:5" ht="14.25">
      <c r="B22" s="4" t="s">
        <v>22</v>
      </c>
      <c r="C22" s="5">
        <v>1200</v>
      </c>
      <c r="D22" s="5">
        <v>1300</v>
      </c>
      <c r="E22" s="6">
        <f t="shared" si="0"/>
        <v>-100</v>
      </c>
    </row>
    <row r="23" spans="2:5" ht="15" thickBot="1">
      <c r="B23" s="1" t="s">
        <v>23</v>
      </c>
      <c r="C23" s="7">
        <v>39000</v>
      </c>
      <c r="D23" s="7">
        <v>39000</v>
      </c>
      <c r="E23" s="8">
        <f t="shared" si="0"/>
        <v>0</v>
      </c>
    </row>
    <row r="24" spans="2:5" ht="14.25">
      <c r="B24" s="4"/>
      <c r="C24" s="5"/>
      <c r="D24" s="5"/>
      <c r="E24" s="6"/>
    </row>
    <row r="25" spans="2:5" ht="14.25">
      <c r="B25" s="9" t="s">
        <v>24</v>
      </c>
      <c r="C25" s="10">
        <f>C3-SUM(C4:C23)+C5</f>
        <v>7217300</v>
      </c>
      <c r="D25" s="10">
        <f>D3-SUM(D4:D23)+D5</f>
        <v>6429000</v>
      </c>
      <c r="E25" s="11">
        <f t="shared" si="0"/>
        <v>788300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5"/>
  <sheetViews>
    <sheetView showGridLines="0" zoomScalePageLayoutView="0" workbookViewId="0" topLeftCell="A1">
      <selection activeCell="G3" sqref="G3"/>
    </sheetView>
  </sheetViews>
  <sheetFormatPr defaultColWidth="11.421875" defaultRowHeight="15"/>
  <cols>
    <col min="1" max="1" width="3.140625" style="0" customWidth="1"/>
    <col min="2" max="2" width="30.28125" style="0" bestFit="1" customWidth="1"/>
    <col min="3" max="3" width="9.57421875" style="0" bestFit="1" customWidth="1"/>
    <col min="4" max="4" width="11.140625" style="0" bestFit="1" customWidth="1"/>
    <col min="5" max="5" width="9.421875" style="0" bestFit="1" customWidth="1"/>
  </cols>
  <sheetData>
    <row r="2" spans="2:5" ht="15.75" thickBot="1">
      <c r="B2" s="1"/>
      <c r="C2" s="2" t="s">
        <v>0</v>
      </c>
      <c r="D2" s="2" t="s">
        <v>1</v>
      </c>
      <c r="E2" s="3" t="s">
        <v>2</v>
      </c>
    </row>
    <row r="3" spans="2:5" ht="15">
      <c r="B3" s="4" t="s">
        <v>3</v>
      </c>
      <c r="C3" s="5">
        <v>8610374</v>
      </c>
      <c r="D3" s="5">
        <v>7706713</v>
      </c>
      <c r="E3" s="6">
        <f aca="true" t="shared" si="0" ref="E3:E25">C3-D3</f>
        <v>903661</v>
      </c>
    </row>
    <row r="4" spans="2:5" ht="15">
      <c r="B4" s="4" t="s">
        <v>4</v>
      </c>
      <c r="C4" s="5">
        <v>25312</v>
      </c>
      <c r="D4" s="5">
        <v>18532</v>
      </c>
      <c r="E4" s="6">
        <f t="shared" si="0"/>
        <v>6780</v>
      </c>
    </row>
    <row r="5" spans="2:5" ht="15">
      <c r="B5" s="4" t="s">
        <v>5</v>
      </c>
      <c r="C5" s="5">
        <v>8023</v>
      </c>
      <c r="D5" s="5">
        <v>10509</v>
      </c>
      <c r="E5" s="6">
        <f t="shared" si="0"/>
        <v>-2486</v>
      </c>
    </row>
    <row r="6" spans="2:5" ht="15">
      <c r="B6" s="4" t="s">
        <v>6</v>
      </c>
      <c r="C6" s="5">
        <v>0</v>
      </c>
      <c r="D6" s="5">
        <v>0</v>
      </c>
      <c r="E6" s="6">
        <f t="shared" si="0"/>
        <v>0</v>
      </c>
    </row>
    <row r="7" spans="2:5" ht="15">
      <c r="B7" s="4" t="s">
        <v>7</v>
      </c>
      <c r="C7" s="5">
        <v>164754</v>
      </c>
      <c r="D7" s="5">
        <v>157183</v>
      </c>
      <c r="E7" s="6">
        <f t="shared" si="0"/>
        <v>7571</v>
      </c>
    </row>
    <row r="8" spans="2:5" ht="15">
      <c r="B8" s="4" t="s">
        <v>8</v>
      </c>
      <c r="C8" s="5">
        <v>1469</v>
      </c>
      <c r="D8" s="5">
        <v>1921</v>
      </c>
      <c r="E8" s="6">
        <f t="shared" si="0"/>
        <v>-452</v>
      </c>
    </row>
    <row r="9" spans="2:5" ht="14.25">
      <c r="B9" s="4" t="s">
        <v>9</v>
      </c>
      <c r="C9" s="5">
        <v>66218</v>
      </c>
      <c r="D9" s="5">
        <v>61924</v>
      </c>
      <c r="E9" s="6">
        <f t="shared" si="0"/>
        <v>4294</v>
      </c>
    </row>
    <row r="10" spans="2:5" ht="14.25">
      <c r="B10" s="4" t="s">
        <v>10</v>
      </c>
      <c r="C10" s="5">
        <v>339</v>
      </c>
      <c r="D10" s="5">
        <v>0</v>
      </c>
      <c r="E10" s="6">
        <f t="shared" si="0"/>
        <v>339</v>
      </c>
    </row>
    <row r="11" spans="2:5" ht="14.25">
      <c r="B11" s="4" t="s">
        <v>11</v>
      </c>
      <c r="C11" s="5">
        <v>4520</v>
      </c>
      <c r="D11" s="5">
        <v>4633</v>
      </c>
      <c r="E11" s="6">
        <f t="shared" si="0"/>
        <v>-113</v>
      </c>
    </row>
    <row r="12" spans="2:5" ht="14.25">
      <c r="B12" s="4" t="s">
        <v>12</v>
      </c>
      <c r="C12" s="5">
        <v>74580</v>
      </c>
      <c r="D12" s="5">
        <v>68139</v>
      </c>
      <c r="E12" s="6">
        <f t="shared" si="0"/>
        <v>6441</v>
      </c>
    </row>
    <row r="13" spans="2:5" ht="14.25">
      <c r="B13" s="4" t="s">
        <v>13</v>
      </c>
      <c r="C13" s="5">
        <v>226</v>
      </c>
      <c r="D13" s="5">
        <v>678</v>
      </c>
      <c r="E13" s="6">
        <f t="shared" si="0"/>
        <v>-452</v>
      </c>
    </row>
    <row r="14" spans="2:5" ht="14.25">
      <c r="B14" s="4" t="s">
        <v>14</v>
      </c>
      <c r="C14" s="5">
        <v>226</v>
      </c>
      <c r="D14" s="5">
        <v>452</v>
      </c>
      <c r="E14" s="6">
        <f t="shared" si="0"/>
        <v>-226</v>
      </c>
    </row>
    <row r="15" spans="2:5" ht="14.25">
      <c r="B15" s="4" t="s">
        <v>15</v>
      </c>
      <c r="C15" s="5">
        <v>6893</v>
      </c>
      <c r="D15" s="5">
        <v>9718</v>
      </c>
      <c r="E15" s="6">
        <f t="shared" si="0"/>
        <v>-2825</v>
      </c>
    </row>
    <row r="16" spans="2:5" ht="14.25">
      <c r="B16" s="4" t="s">
        <v>16</v>
      </c>
      <c r="C16" s="5">
        <v>4972</v>
      </c>
      <c r="D16" s="5">
        <v>12091</v>
      </c>
      <c r="E16" s="6">
        <f t="shared" si="0"/>
        <v>-7119</v>
      </c>
    </row>
    <row r="17" spans="2:5" ht="14.25">
      <c r="B17" s="4" t="s">
        <v>17</v>
      </c>
      <c r="C17" s="5">
        <v>5876</v>
      </c>
      <c r="D17" s="5">
        <v>2938</v>
      </c>
      <c r="E17" s="6">
        <f t="shared" si="0"/>
        <v>2938</v>
      </c>
    </row>
    <row r="18" spans="2:5" ht="14.25">
      <c r="B18" s="4" t="s">
        <v>18</v>
      </c>
      <c r="C18" s="5">
        <v>29606</v>
      </c>
      <c r="D18" s="5">
        <v>28476</v>
      </c>
      <c r="E18" s="6">
        <f t="shared" si="0"/>
        <v>1130</v>
      </c>
    </row>
    <row r="19" spans="2:5" ht="14.25">
      <c r="B19" s="4" t="s">
        <v>19</v>
      </c>
      <c r="C19" s="5">
        <v>2825</v>
      </c>
      <c r="D19" s="5">
        <v>2486</v>
      </c>
      <c r="E19" s="6">
        <f t="shared" si="0"/>
        <v>339</v>
      </c>
    </row>
    <row r="20" spans="2:5" ht="14.25">
      <c r="B20" s="4" t="s">
        <v>20</v>
      </c>
      <c r="C20" s="5">
        <v>6441</v>
      </c>
      <c r="D20" s="5">
        <v>7797</v>
      </c>
      <c r="E20" s="6">
        <f t="shared" si="0"/>
        <v>-1356</v>
      </c>
    </row>
    <row r="21" spans="2:5" ht="14.25">
      <c r="B21" s="4" t="s">
        <v>21</v>
      </c>
      <c r="C21" s="5">
        <v>15142</v>
      </c>
      <c r="D21" s="5">
        <v>19436</v>
      </c>
      <c r="E21" s="6">
        <f t="shared" si="0"/>
        <v>-4294</v>
      </c>
    </row>
    <row r="22" spans="2:5" ht="14.25">
      <c r="B22" s="4" t="s">
        <v>22</v>
      </c>
      <c r="C22" s="5">
        <v>1356</v>
      </c>
      <c r="D22" s="5">
        <v>1469</v>
      </c>
      <c r="E22" s="6">
        <f t="shared" si="0"/>
        <v>-113</v>
      </c>
    </row>
    <row r="23" spans="2:5" ht="15" thickBot="1">
      <c r="B23" s="1" t="s">
        <v>23</v>
      </c>
      <c r="C23" s="7">
        <v>44070</v>
      </c>
      <c r="D23" s="7">
        <v>44070</v>
      </c>
      <c r="E23" s="8">
        <f t="shared" si="0"/>
        <v>0</v>
      </c>
    </row>
    <row r="24" spans="2:5" ht="14.25">
      <c r="B24" s="4"/>
      <c r="C24" s="5"/>
      <c r="D24" s="5"/>
      <c r="E24" s="6"/>
    </row>
    <row r="25" spans="2:5" ht="14.25">
      <c r="B25" s="9" t="s">
        <v>24</v>
      </c>
      <c r="C25" s="10">
        <f>C3-SUM(C4:C23)+C5</f>
        <v>8155549</v>
      </c>
      <c r="D25" s="10">
        <f>D3-SUM(D4:D23)+D5</f>
        <v>7264770</v>
      </c>
      <c r="E25" s="11">
        <f t="shared" si="0"/>
        <v>890779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5"/>
  <sheetViews>
    <sheetView showGridLines="0" showRowColHeaders="0" zoomScalePageLayoutView="0" workbookViewId="0" topLeftCell="A1">
      <selection activeCell="D20" sqref="D20"/>
    </sheetView>
  </sheetViews>
  <sheetFormatPr defaultColWidth="11.421875" defaultRowHeight="15"/>
  <cols>
    <col min="1" max="1" width="1.1484375" style="12" customWidth="1"/>
    <col min="2" max="7" width="11.421875" style="12" customWidth="1"/>
    <col min="8" max="8" width="18.421875" style="12" customWidth="1"/>
    <col min="9" max="9" width="1.57421875" style="12" customWidth="1"/>
    <col min="10" max="16384" width="11.421875" style="12" customWidth="1"/>
  </cols>
  <sheetData>
    <row r="1" ht="9" customHeight="1" thickBot="1"/>
    <row r="2" spans="2:8" ht="16.5" thickBot="1">
      <c r="B2" s="15" t="s">
        <v>25</v>
      </c>
      <c r="C2" s="16"/>
      <c r="D2" s="16"/>
      <c r="E2" s="16"/>
      <c r="F2" s="16"/>
      <c r="G2" s="16"/>
      <c r="H2" s="17"/>
    </row>
    <row r="3" spans="2:8" ht="21.75" customHeight="1">
      <c r="B3" s="19" t="s">
        <v>27</v>
      </c>
      <c r="C3" s="20"/>
      <c r="D3" s="20"/>
      <c r="E3" s="20"/>
      <c r="F3" s="20"/>
      <c r="G3" s="20"/>
      <c r="H3" s="21"/>
    </row>
    <row r="4" spans="2:8" ht="21.75" customHeight="1">
      <c r="B4" s="19" t="s">
        <v>26</v>
      </c>
      <c r="C4" s="20"/>
      <c r="D4" s="20"/>
      <c r="E4" s="20"/>
      <c r="F4" s="20"/>
      <c r="G4" s="20"/>
      <c r="H4" s="21"/>
    </row>
    <row r="5" spans="2:8" ht="21.75" customHeight="1">
      <c r="B5" s="22" t="s">
        <v>38</v>
      </c>
      <c r="C5" s="23"/>
      <c r="D5" s="23"/>
      <c r="E5" s="23"/>
      <c r="F5" s="23"/>
      <c r="G5" s="23"/>
      <c r="H5" s="24"/>
    </row>
    <row r="6" spans="2:8" ht="21.75" customHeight="1">
      <c r="B6" s="22" t="s">
        <v>39</v>
      </c>
      <c r="C6" s="23"/>
      <c r="D6" s="23"/>
      <c r="E6" s="23"/>
      <c r="F6" s="23"/>
      <c r="G6" s="23"/>
      <c r="H6" s="24"/>
    </row>
    <row r="7" spans="2:8" ht="21.75" customHeight="1" thickBot="1">
      <c r="B7" s="25"/>
      <c r="C7" s="26"/>
      <c r="D7" s="26"/>
      <c r="E7" s="26"/>
      <c r="F7" s="26"/>
      <c r="G7" s="26"/>
      <c r="H7" s="27"/>
    </row>
    <row r="8" ht="13.5" thickBot="1"/>
    <row r="9" spans="2:8" ht="16.5" thickBot="1">
      <c r="B9" s="15" t="s">
        <v>28</v>
      </c>
      <c r="C9" s="16"/>
      <c r="D9" s="16"/>
      <c r="E9" s="16"/>
      <c r="F9" s="16"/>
      <c r="G9" s="16"/>
      <c r="H9" s="17"/>
    </row>
    <row r="10" spans="2:8" ht="21.75" customHeight="1">
      <c r="B10" s="28" t="s">
        <v>29</v>
      </c>
      <c r="C10" s="29"/>
      <c r="D10" s="29"/>
      <c r="E10" s="29"/>
      <c r="F10" s="29"/>
      <c r="G10" s="29"/>
      <c r="H10" s="30"/>
    </row>
    <row r="11" spans="2:8" ht="21.75" customHeight="1">
      <c r="B11" s="31" t="s">
        <v>30</v>
      </c>
      <c r="C11" s="32"/>
      <c r="D11" s="32"/>
      <c r="E11" s="32"/>
      <c r="F11" s="32"/>
      <c r="G11" s="32"/>
      <c r="H11" s="33"/>
    </row>
    <row r="12" spans="2:8" ht="21.75" customHeight="1">
      <c r="B12" s="31" t="s">
        <v>31</v>
      </c>
      <c r="C12" s="32"/>
      <c r="D12" s="32"/>
      <c r="E12" s="32"/>
      <c r="F12" s="32"/>
      <c r="G12" s="32"/>
      <c r="H12" s="33"/>
    </row>
    <row r="13" spans="2:8" ht="21.75" customHeight="1">
      <c r="B13" s="31" t="s">
        <v>32</v>
      </c>
      <c r="C13" s="32"/>
      <c r="D13" s="32"/>
      <c r="E13" s="32"/>
      <c r="F13" s="32"/>
      <c r="G13" s="32"/>
      <c r="H13" s="33"/>
    </row>
    <row r="14" spans="2:8" ht="21.75" customHeight="1" thickBot="1">
      <c r="B14" s="34" t="s">
        <v>33</v>
      </c>
      <c r="C14" s="35"/>
      <c r="D14" s="35"/>
      <c r="E14" s="35"/>
      <c r="F14" s="35"/>
      <c r="G14" s="35"/>
      <c r="H14" s="36"/>
    </row>
    <row r="15" spans="2:8" s="13" customFormat="1" ht="12.75">
      <c r="B15" s="18"/>
      <c r="C15" s="18"/>
      <c r="D15" s="18"/>
      <c r="E15" s="18"/>
      <c r="F15" s="18"/>
      <c r="G15" s="18"/>
      <c r="H15" s="18"/>
    </row>
  </sheetData>
  <sheetProtection/>
  <mergeCells count="13">
    <mergeCell ref="B15:H15"/>
    <mergeCell ref="B9:H9"/>
    <mergeCell ref="B10:H10"/>
    <mergeCell ref="B11:H11"/>
    <mergeCell ref="B12:H12"/>
    <mergeCell ref="B13:H13"/>
    <mergeCell ref="B14:H14"/>
    <mergeCell ref="B2:H2"/>
    <mergeCell ref="B3:H3"/>
    <mergeCell ref="B4:H4"/>
    <mergeCell ref="B5:H5"/>
    <mergeCell ref="B6:H6"/>
    <mergeCell ref="B7:H7"/>
  </mergeCells>
  <hyperlinks>
    <hyperlink ref="B6" r:id="rId1" tooltip="Mehr Informationen zum Seminar  Reporting mit Excel  I - Basics" display="http://www.prt.de/seminare/index.php?ak=inhalt&amp;id=204"/>
    <hyperlink ref="B3" r:id="rId2" tooltip="Mehr Informationen zum Seminar  Reporting mit Excel  I - Basics" display="http://www.prt.de/seminare/index.php?ak=inhalt&amp;id=204"/>
    <hyperlink ref="B4" r:id="rId3" tooltip="Mehr Informationen zum Seminar EXCEL im Controlling und Finanzwesen" display="http://www.prt.de/seminare/index.php?ak=inhalt&amp;id=49"/>
    <hyperlink ref="B5" r:id="rId4" tooltip="Mehr Informationen zum Seminar  Reporting mit Excel  I - Basics" display="http://www.prt.de/seminare/index.php?ak=inhalt&amp;id=204"/>
    <hyperlink ref="B5:H5" r:id="rId5" tooltip="Mehr Informationen zum Seminar  Reporting mit Excel  I - Basics" display="Reporting mit Excel IV - Tabellen"/>
    <hyperlink ref="B6:H6" r:id="rId6" tooltip="Mehr Informationen zum Seminar  Reporting mit Excel  I - Basics" display="Reporting mit Excel VII - Management Cockpit"/>
  </hyperlinks>
  <printOptions/>
  <pageMargins left="0.7" right="0.7" top="0.787401575" bottom="0.787401575" header="0.3" footer="0.3"/>
  <pageSetup horizontalDpi="600" verticalDpi="60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Pollmann</dc:creator>
  <cp:keywords/>
  <dc:description/>
  <cp:lastModifiedBy>Rainer Pollmann</cp:lastModifiedBy>
  <dcterms:created xsi:type="dcterms:W3CDTF">2014-11-20T18:01:04Z</dcterms:created>
  <dcterms:modified xsi:type="dcterms:W3CDTF">2015-08-21T08:35:28Z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